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Información LDF\"/>
    </mc:Choice>
  </mc:AlternateContent>
  <workbookProtection workbookPassword="F376" lockStructure="1"/>
  <bookViews>
    <workbookView xWindow="-120" yWindow="-120" windowWidth="29040" windowHeight="15840"/>
  </bookViews>
  <sheets>
    <sheet name="EAEPED_CF" sheetId="1" r:id="rId1"/>
  </sheets>
  <definedNames>
    <definedName name="_xlnm.Print_Area" localSheetId="0">EAEPED_CF!$A$1:$I$84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2" i="1" l="1"/>
  <c r="H82" i="1" s="1"/>
  <c r="H81" i="1"/>
  <c r="E81" i="1"/>
  <c r="E80" i="1"/>
  <c r="E78" i="1" s="1"/>
  <c r="H79" i="1"/>
  <c r="E79" i="1"/>
  <c r="G78" i="1"/>
  <c r="F78" i="1"/>
  <c r="D78" i="1"/>
  <c r="C78" i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H70" i="1"/>
  <c r="E70" i="1"/>
  <c r="E69" i="1"/>
  <c r="E68" i="1"/>
  <c r="H68" i="1" s="1"/>
  <c r="G67" i="1"/>
  <c r="F67" i="1"/>
  <c r="D67" i="1"/>
  <c r="C67" i="1"/>
  <c r="E65" i="1"/>
  <c r="H65" i="1" s="1"/>
  <c r="E64" i="1"/>
  <c r="H64" i="1" s="1"/>
  <c r="H63" i="1"/>
  <c r="E63" i="1"/>
  <c r="E62" i="1"/>
  <c r="H62" i="1" s="1"/>
  <c r="E61" i="1"/>
  <c r="H61" i="1" s="1"/>
  <c r="E60" i="1"/>
  <c r="E59" i="1"/>
  <c r="H59" i="1" s="1"/>
  <c r="G58" i="1"/>
  <c r="G47" i="1" s="1"/>
  <c r="F58" i="1"/>
  <c r="D58" i="1"/>
  <c r="C58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H50" i="1"/>
  <c r="E50" i="1"/>
  <c r="E49" i="1"/>
  <c r="H49" i="1" s="1"/>
  <c r="G48" i="1"/>
  <c r="F48" i="1"/>
  <c r="D48" i="1"/>
  <c r="D47" i="1" s="1"/>
  <c r="C48" i="1"/>
  <c r="F47" i="1"/>
  <c r="H45" i="1"/>
  <c r="E45" i="1"/>
  <c r="E44" i="1"/>
  <c r="H44" i="1" s="1"/>
  <c r="E43" i="1"/>
  <c r="H43" i="1" s="1"/>
  <c r="E42" i="1"/>
  <c r="H42" i="1" s="1"/>
  <c r="G41" i="1"/>
  <c r="F41" i="1"/>
  <c r="E41" i="1"/>
  <c r="D41" i="1"/>
  <c r="C41" i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H32" i="1"/>
  <c r="E32" i="1"/>
  <c r="E31" i="1"/>
  <c r="H31" i="1" s="1"/>
  <c r="G30" i="1"/>
  <c r="F30" i="1"/>
  <c r="D30" i="1"/>
  <c r="C30" i="1"/>
  <c r="E28" i="1"/>
  <c r="H28" i="1" s="1"/>
  <c r="E27" i="1"/>
  <c r="H27" i="1" s="1"/>
  <c r="E26" i="1"/>
  <c r="H26" i="1" s="1"/>
  <c r="H25" i="1"/>
  <c r="E25" i="1"/>
  <c r="E24" i="1"/>
  <c r="H24" i="1" s="1"/>
  <c r="E23" i="1"/>
  <c r="H23" i="1" s="1"/>
  <c r="E22" i="1"/>
  <c r="H22" i="1" s="1"/>
  <c r="G21" i="1"/>
  <c r="F21" i="1"/>
  <c r="E21" i="1"/>
  <c r="D21" i="1"/>
  <c r="C21" i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E12" i="1"/>
  <c r="H12" i="1" s="1"/>
  <c r="G11" i="1"/>
  <c r="F11" i="1"/>
  <c r="D11" i="1"/>
  <c r="D10" i="1" s="1"/>
  <c r="C11" i="1"/>
  <c r="E67" i="1" l="1"/>
  <c r="C47" i="1"/>
  <c r="D84" i="1"/>
  <c r="E58" i="1"/>
  <c r="E47" i="1" s="1"/>
  <c r="E48" i="1"/>
  <c r="C10" i="1"/>
  <c r="C84" i="1" s="1"/>
  <c r="F10" i="1"/>
  <c r="F84" i="1" s="1"/>
  <c r="E30" i="1"/>
  <c r="G10" i="1"/>
  <c r="G84" i="1" s="1"/>
  <c r="E11" i="1"/>
  <c r="E10" i="1" s="1"/>
  <c r="H30" i="1"/>
  <c r="H48" i="1"/>
  <c r="H21" i="1"/>
  <c r="H41" i="1"/>
  <c r="H13" i="1"/>
  <c r="H11" i="1" s="1"/>
  <c r="H60" i="1"/>
  <c r="H58" i="1" s="1"/>
  <c r="H69" i="1"/>
  <c r="H67" i="1" s="1"/>
  <c r="H80" i="1"/>
  <c r="H78" i="1" s="1"/>
  <c r="E84" i="1" l="1"/>
  <c r="H10" i="1"/>
  <c r="H47" i="1"/>
  <c r="H84" i="1" l="1"/>
</calcChain>
</file>

<file path=xl/sharedStrings.xml><?xml version="1.0" encoding="utf-8"?>
<sst xmlns="http://schemas.openxmlformats.org/spreadsheetml/2006/main" count="81" uniqueCount="49">
  <si>
    <t>Municipio de Chihuahua (a)</t>
  </si>
  <si>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</si>
  <si>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</si>
  <si>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</si>
  <si>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</si>
  <si>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</si>
  <si>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</si>
  <si>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</si>
  <si>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</si>
  <si>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</si>
  <si>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</si>
  <si>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</si>
  <si>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</si>
  <si>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</si>
  <si>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</si>
  <si>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</si>
  <si>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</si>
  <si>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</si>
  <si>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</si>
  <si>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</si>
  <si>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</si>
  <si>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</si>
  <si>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</si>
  <si>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</si>
  <si>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</si>
  <si>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</si>
  <si>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</si>
  <si>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</si>
  <si>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</si>
  <si>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</si>
  <si>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</si>
  <si>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</si>
  <si>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</si>
  <si>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</si>
  <si>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</si>
  <si>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</si>
  <si>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</si>
  <si>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</si>
  <si>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</si>
  <si>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</si>
  <si>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</si>
  <si>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</si>
  <si>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</si>
  <si>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</si>
  <si>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</si>
  <si>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</si>
  <si>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</si>
  <si>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</si>
  <si>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Del 1°  de enero al 30 de septiembre de 2022(b)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</si>
</sst>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/>
  </cellStyleXfs>
  <cellXfs count="42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Protection="1"/>
    <xf numFmtId="0" fontId="4" fillId="0" borderId="13" xfId="0" applyNumberFormat="1" applyFont="1" applyFill="1" applyBorder="1" applyAlignment="1" applyProtection="1">
      <alignment vertical="center" wrapText="1"/>
    </xf>
    <xf numFmtId="0" fontId="4" fillId="0" borderId="11" xfId="0" applyNumberFormat="1" applyFont="1" applyFill="1" applyBorder="1" applyAlignment="1" applyProtection="1">
      <alignment vertical="center" wrapText="1"/>
    </xf>
    <xf numFmtId="0" fontId="4" fillId="0" borderId="13" xfId="0" applyNumberFormat="1" applyFont="1" applyFill="1" applyBorder="1" applyAlignment="1" applyProtection="1">
      <alignment horizontal="left" vertical="center" indent="1"/>
    </xf>
    <xf numFmtId="0" fontId="4" fillId="0" borderId="13" xfId="0" applyNumberFormat="1" applyFont="1" applyFill="1" applyBorder="1" applyAlignment="1" applyProtection="1">
      <alignment horizontal="left" vertical="center" wrapText="1" indent="1"/>
    </xf>
    <xf numFmtId="0" fontId="3" fillId="0" borderId="13" xfId="0" applyNumberFormat="1" applyFont="1" applyFill="1" applyBorder="1" applyAlignment="1" applyProtection="1">
      <alignment horizontal="left" indent="1"/>
    </xf>
    <xf numFmtId="0" fontId="5" fillId="0" borderId="13" xfId="0" applyNumberFormat="1" applyFont="1" applyFill="1" applyBorder="1" applyAlignment="1" applyProtection="1">
      <alignment horizontal="left" vertical="center" wrapText="1" indent="2"/>
    </xf>
    <xf numFmtId="49" fontId="4" fillId="0" borderId="13" xfId="0" applyNumberFormat="1" applyFont="1" applyFill="1" applyBorder="1" applyAlignment="1" applyProtection="1">
      <alignment horizontal="center" vertical="center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10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 wrapText="1"/>
    </xf>
    <xf numFmtId="49" fontId="4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CF">
    <pageSetUpPr fitToPage="1"/>
  </sheetPr>
  <dimension ref="B1:I132"/>
  <sheetViews>
    <sheetView tabSelected="1" zoomScale="90" zoomScaleNormal="90" workbookViewId="0">
      <selection activeCell="B5" sqref="B5:H5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0" width="11.5703125" style="1" customWidth="1"/>
    <col min="11" max="16384" width="11.5703125" style="1"/>
  </cols>
  <sheetData>
    <row r="1" spans="2:9" ht="15" customHeight="1" x14ac:dyDescent="0.25"/>
    <row r="2" spans="2:9" x14ac:dyDescent="0.25">
      <c r="B2" s="26" t="s">
        <v>0</v>
      </c>
      <c r="C2" s="27"/>
      <c r="D2" s="27"/>
      <c r="E2" s="27"/>
      <c r="F2" s="27"/>
      <c r="G2" s="27"/>
      <c r="H2" s="28"/>
      <c r="I2" s="2" t="s">
        <v>1</v>
      </c>
    </row>
    <row r="3" spans="2:9" x14ac:dyDescent="0.25">
      <c r="B3" s="29" t="s">
        <v>2</v>
      </c>
      <c r="C3" s="30"/>
      <c r="D3" s="30"/>
      <c r="E3" s="30"/>
      <c r="F3" s="30"/>
      <c r="G3" s="30"/>
      <c r="H3" s="31"/>
    </row>
    <row r="4" spans="2:9" x14ac:dyDescent="0.25">
      <c r="B4" s="29" t="s">
        <v>3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x14ac:dyDescent="0.25">
      <c r="B6" s="35" t="s">
        <v>4</v>
      </c>
      <c r="C6" s="36"/>
      <c r="D6" s="36"/>
      <c r="E6" s="36"/>
      <c r="F6" s="36"/>
      <c r="G6" s="36"/>
      <c r="H6" s="37"/>
    </row>
    <row r="7" spans="2:9" x14ac:dyDescent="0.25">
      <c r="B7" s="38" t="s">
        <v>5</v>
      </c>
      <c r="C7" s="40" t="s">
        <v>6</v>
      </c>
      <c r="D7" s="40"/>
      <c r="E7" s="40"/>
      <c r="F7" s="40"/>
      <c r="G7" s="41"/>
      <c r="H7" s="24" t="s">
        <v>7</v>
      </c>
    </row>
    <row r="8" spans="2:9" ht="24" x14ac:dyDescent="0.25">
      <c r="B8" s="39"/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13</v>
      </c>
      <c r="C10" s="4">
        <f>SUM(C11,C21,C30,C41)</f>
        <v>2887888056.6100001</v>
      </c>
      <c r="D10" s="4">
        <f t="shared" ref="D10:H10" si="0">SUM(D11,D21,D30,D41)</f>
        <v>444974844.64999986</v>
      </c>
      <c r="E10" s="19">
        <f t="shared" si="0"/>
        <v>3332862901.2600002</v>
      </c>
      <c r="F10" s="4">
        <f t="shared" si="0"/>
        <v>2496967190.6400003</v>
      </c>
      <c r="G10" s="4">
        <f t="shared" si="0"/>
        <v>2380892057.7199998</v>
      </c>
      <c r="H10" s="19">
        <f t="shared" si="0"/>
        <v>835895710.61999989</v>
      </c>
    </row>
    <row r="11" spans="2:9" x14ac:dyDescent="0.25">
      <c r="B11" s="9" t="s">
        <v>14</v>
      </c>
      <c r="C11" s="4">
        <f>SUM(C12:C19)</f>
        <v>1280577985.75</v>
      </c>
      <c r="D11" s="4">
        <f t="shared" ref="D11:H11" si="1">SUM(D12:D19)</f>
        <v>-205121831.5200001</v>
      </c>
      <c r="E11" s="19">
        <f t="shared" si="1"/>
        <v>1075456154.2299998</v>
      </c>
      <c r="F11" s="4">
        <f t="shared" si="1"/>
        <v>944884476.5</v>
      </c>
      <c r="G11" s="4">
        <f t="shared" si="1"/>
        <v>938828352.12</v>
      </c>
      <c r="H11" s="19">
        <f t="shared" si="1"/>
        <v>130571677.72999987</v>
      </c>
    </row>
    <row r="12" spans="2:9" x14ac:dyDescent="0.25">
      <c r="B12" s="12" t="s">
        <v>15</v>
      </c>
      <c r="C12" s="16">
        <v>64024846.829999998</v>
      </c>
      <c r="D12" s="16">
        <v>-999047.78999999911</v>
      </c>
      <c r="E12" s="20">
        <f>SUM(C12:D12)</f>
        <v>63025799.039999999</v>
      </c>
      <c r="F12" s="16">
        <v>61911527.789999999</v>
      </c>
      <c r="G12" s="16">
        <v>61812079.159999996</v>
      </c>
      <c r="H12" s="20">
        <f>SUM(E12-F12)</f>
        <v>1114271.25</v>
      </c>
    </row>
    <row r="13" spans="2:9" x14ac:dyDescent="0.25">
      <c r="B13" s="12" t="s">
        <v>16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17</v>
      </c>
      <c r="C14" s="16">
        <v>247717383.83000001</v>
      </c>
      <c r="D14" s="16">
        <v>-4332527.9300000072</v>
      </c>
      <c r="E14" s="20">
        <f t="shared" si="2"/>
        <v>243384855.90000001</v>
      </c>
      <c r="F14" s="16">
        <v>205380019.29999998</v>
      </c>
      <c r="G14" s="16">
        <v>203835675.91999999</v>
      </c>
      <c r="H14" s="20">
        <f>SUM(E14-F14)</f>
        <v>38004836.600000024</v>
      </c>
    </row>
    <row r="15" spans="2:9" x14ac:dyDescent="0.25">
      <c r="B15" s="12" t="s">
        <v>18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19</v>
      </c>
      <c r="C16" s="16">
        <v>298019052.50999999</v>
      </c>
      <c r="D16" s="16">
        <v>-109581908.48000002</v>
      </c>
      <c r="E16" s="20">
        <f t="shared" si="2"/>
        <v>188437144.02999997</v>
      </c>
      <c r="F16" s="16">
        <v>178700954.41999999</v>
      </c>
      <c r="G16" s="16">
        <v>178609153.66999999</v>
      </c>
      <c r="H16" s="20">
        <f t="shared" si="3"/>
        <v>9736189.6099999845</v>
      </c>
    </row>
    <row r="17" spans="2:8" x14ac:dyDescent="0.25">
      <c r="B17" s="12" t="s">
        <v>20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21</v>
      </c>
      <c r="C18" s="16">
        <v>568682063.79999995</v>
      </c>
      <c r="D18" s="16">
        <v>-107637197.1500001</v>
      </c>
      <c r="E18" s="20">
        <f t="shared" si="2"/>
        <v>461044866.64999986</v>
      </c>
      <c r="F18" s="16">
        <v>402846581.44</v>
      </c>
      <c r="G18" s="16">
        <v>402121086.75999999</v>
      </c>
      <c r="H18" s="20">
        <f t="shared" si="3"/>
        <v>58198285.209999859</v>
      </c>
    </row>
    <row r="19" spans="2:8" x14ac:dyDescent="0.25">
      <c r="B19" s="12" t="s">
        <v>22</v>
      </c>
      <c r="C19" s="16">
        <v>102134638.78</v>
      </c>
      <c r="D19" s="16">
        <v>17428849.829999998</v>
      </c>
      <c r="E19" s="20">
        <f t="shared" si="2"/>
        <v>119563488.61</v>
      </c>
      <c r="F19" s="16">
        <v>96045393.549999997</v>
      </c>
      <c r="G19" s="16">
        <v>92450356.609999999</v>
      </c>
      <c r="H19" s="20">
        <f t="shared" si="3"/>
        <v>23518095.060000002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23</v>
      </c>
      <c r="C21" s="4">
        <f>SUM(C22:C28)</f>
        <v>978800758.30000007</v>
      </c>
      <c r="D21" s="4">
        <f t="shared" ref="D21:H21" si="4">SUM(D22:D28)</f>
        <v>494623509.9799999</v>
      </c>
      <c r="E21" s="19">
        <f t="shared" si="4"/>
        <v>1473424268.28</v>
      </c>
      <c r="F21" s="4">
        <f t="shared" si="4"/>
        <v>853477817.05000007</v>
      </c>
      <c r="G21" s="4">
        <f t="shared" si="4"/>
        <v>750628106.63</v>
      </c>
      <c r="H21" s="19">
        <f t="shared" si="4"/>
        <v>619946451.23000002</v>
      </c>
    </row>
    <row r="22" spans="2:8" x14ac:dyDescent="0.25">
      <c r="B22" s="12" t="s">
        <v>24</v>
      </c>
      <c r="C22" s="16">
        <v>264653300.12</v>
      </c>
      <c r="D22" s="16">
        <v>54817560.959999979</v>
      </c>
      <c r="E22" s="20">
        <f t="shared" ref="E22:E28" si="5">SUM(C22:D22)</f>
        <v>319470861.07999998</v>
      </c>
      <c r="F22" s="16">
        <v>158732857.42000002</v>
      </c>
      <c r="G22" s="16">
        <v>158729674.90000001</v>
      </c>
      <c r="H22" s="20">
        <f t="shared" ref="H22:H28" si="6">SUM(E22-F22)</f>
        <v>160738003.65999997</v>
      </c>
    </row>
    <row r="23" spans="2:8" x14ac:dyDescent="0.25">
      <c r="B23" s="12" t="s">
        <v>25</v>
      </c>
      <c r="C23" s="16">
        <v>616601225.95000005</v>
      </c>
      <c r="D23" s="16">
        <v>417257649.58999991</v>
      </c>
      <c r="E23" s="20">
        <f t="shared" si="5"/>
        <v>1033858875.54</v>
      </c>
      <c r="F23" s="16">
        <v>609020400.05999994</v>
      </c>
      <c r="G23" s="16">
        <v>507885128.76999998</v>
      </c>
      <c r="H23" s="20">
        <f t="shared" si="6"/>
        <v>424838475.48000002</v>
      </c>
    </row>
    <row r="24" spans="2:8" x14ac:dyDescent="0.25">
      <c r="B24" s="12" t="s">
        <v>26</v>
      </c>
      <c r="C24" s="16">
        <v>14336694.65</v>
      </c>
      <c r="D24" s="16">
        <v>-527508.73</v>
      </c>
      <c r="E24" s="20">
        <f t="shared" si="5"/>
        <v>13809185.92</v>
      </c>
      <c r="F24" s="16">
        <v>13802852.32</v>
      </c>
      <c r="G24" s="16">
        <v>13802852.32</v>
      </c>
      <c r="H24" s="20">
        <f t="shared" si="6"/>
        <v>6333.5999999996275</v>
      </c>
    </row>
    <row r="25" spans="2:8" ht="24" x14ac:dyDescent="0.25">
      <c r="B25" s="12" t="s">
        <v>27</v>
      </c>
      <c r="C25" s="16">
        <v>13727564.210000001</v>
      </c>
      <c r="D25" s="16">
        <v>5278032.6399999969</v>
      </c>
      <c r="E25" s="20">
        <f t="shared" si="5"/>
        <v>19005596.849999998</v>
      </c>
      <c r="F25" s="16">
        <v>16311381.74</v>
      </c>
      <c r="G25" s="16">
        <v>16009655.800000001</v>
      </c>
      <c r="H25" s="20">
        <f t="shared" si="6"/>
        <v>2694215.1099999975</v>
      </c>
    </row>
    <row r="26" spans="2:8" x14ac:dyDescent="0.25">
      <c r="B26" s="12" t="s">
        <v>28</v>
      </c>
      <c r="C26" s="17">
        <v>39543141.710000001</v>
      </c>
      <c r="D26" s="17">
        <v>15583467.259999998</v>
      </c>
      <c r="E26" s="20">
        <f t="shared" si="5"/>
        <v>55126608.969999999</v>
      </c>
      <c r="F26" s="17">
        <v>32271196.540000003</v>
      </c>
      <c r="G26" s="17">
        <v>31855225.350000001</v>
      </c>
      <c r="H26" s="20">
        <f t="shared" si="6"/>
        <v>22855412.429999996</v>
      </c>
    </row>
    <row r="27" spans="2:8" x14ac:dyDescent="0.25">
      <c r="B27" s="12" t="s">
        <v>29</v>
      </c>
      <c r="C27" s="16">
        <v>29938831.66</v>
      </c>
      <c r="D27" s="16">
        <v>2214308.2600000203</v>
      </c>
      <c r="E27" s="20">
        <f t="shared" si="5"/>
        <v>32153139.92000002</v>
      </c>
      <c r="F27" s="16">
        <v>23339128.969999999</v>
      </c>
      <c r="G27" s="16">
        <v>22345569.489999998</v>
      </c>
      <c r="H27" s="20">
        <f t="shared" si="6"/>
        <v>8814010.9500000216</v>
      </c>
    </row>
    <row r="28" spans="2:8" x14ac:dyDescent="0.25">
      <c r="B28" s="12" t="s">
        <v>30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31</v>
      </c>
      <c r="C30" s="4">
        <f>SUM(C31:C39)</f>
        <v>230745526.5</v>
      </c>
      <c r="D30" s="4">
        <f t="shared" ref="D30:H30" si="7">SUM(D31:D39)</f>
        <v>30184770.320000015</v>
      </c>
      <c r="E30" s="19">
        <f t="shared" si="7"/>
        <v>260930296.82000002</v>
      </c>
      <c r="F30" s="4">
        <f t="shared" si="7"/>
        <v>175552715.16</v>
      </c>
      <c r="G30" s="4">
        <f t="shared" si="7"/>
        <v>172383417.03999999</v>
      </c>
      <c r="H30" s="19">
        <f t="shared" si="7"/>
        <v>85377581.660000011</v>
      </c>
    </row>
    <row r="31" spans="2:8" ht="24" x14ac:dyDescent="0.25">
      <c r="B31" s="12" t="s">
        <v>32</v>
      </c>
      <c r="C31" s="16">
        <v>48005394.490000002</v>
      </c>
      <c r="D31" s="16">
        <v>20977700.710000001</v>
      </c>
      <c r="E31" s="20">
        <f t="shared" ref="E31:E39" si="8">SUM(C31:D31)</f>
        <v>68983095.200000003</v>
      </c>
      <c r="F31" s="16">
        <v>68119440.13000001</v>
      </c>
      <c r="G31" s="16">
        <v>67933174.950000003</v>
      </c>
      <c r="H31" s="20">
        <f t="shared" ref="H31:H39" si="9">SUM(E31-F31)</f>
        <v>863655.06999999285</v>
      </c>
    </row>
    <row r="32" spans="2:8" x14ac:dyDescent="0.25">
      <c r="B32" s="12" t="s">
        <v>33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34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35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36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37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38</v>
      </c>
      <c r="C37" s="16">
        <v>62911985.359999999</v>
      </c>
      <c r="D37" s="16">
        <v>-9495471.5699999928</v>
      </c>
      <c r="E37" s="20">
        <f t="shared" si="8"/>
        <v>53416513.790000007</v>
      </c>
      <c r="F37" s="16">
        <v>51616341.879999995</v>
      </c>
      <c r="G37" s="16">
        <v>48900343.939999998</v>
      </c>
      <c r="H37" s="20">
        <f t="shared" si="9"/>
        <v>1800171.9100000113</v>
      </c>
    </row>
    <row r="38" spans="2:8" x14ac:dyDescent="0.25">
      <c r="B38" s="12" t="s">
        <v>39</v>
      </c>
      <c r="C38" s="16">
        <v>119828146.65000001</v>
      </c>
      <c r="D38" s="16">
        <v>18702541.180000007</v>
      </c>
      <c r="E38" s="20">
        <f t="shared" si="8"/>
        <v>138530687.83000001</v>
      </c>
      <c r="F38" s="16">
        <v>55816933.149999999</v>
      </c>
      <c r="G38" s="16">
        <v>55549898.149999999</v>
      </c>
      <c r="H38" s="20">
        <f t="shared" si="9"/>
        <v>82713754.680000007</v>
      </c>
    </row>
    <row r="39" spans="2:8" x14ac:dyDescent="0.25">
      <c r="B39" s="12" t="s">
        <v>40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41</v>
      </c>
      <c r="C41" s="4">
        <f>SUM(C42:C45)</f>
        <v>397763786.06</v>
      </c>
      <c r="D41" s="4">
        <f t="shared" ref="D41:G41" si="10">SUM(D42:D45)</f>
        <v>125288395.87000003</v>
      </c>
      <c r="E41" s="19">
        <f t="shared" si="10"/>
        <v>523052181.93000007</v>
      </c>
      <c r="F41" s="4">
        <f t="shared" si="10"/>
        <v>523052181.93000001</v>
      </c>
      <c r="G41" s="4">
        <f t="shared" si="10"/>
        <v>519052181.93000001</v>
      </c>
      <c r="H41" s="19">
        <f>SUM(H42:H45)</f>
        <v>5.9604644775390625E-8</v>
      </c>
    </row>
    <row r="42" spans="2:8" ht="24" x14ac:dyDescent="0.25">
      <c r="B42" s="12" t="s">
        <v>42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43</v>
      </c>
      <c r="C43" s="16">
        <v>397763786.06</v>
      </c>
      <c r="D43" s="16">
        <v>125288395.87000003</v>
      </c>
      <c r="E43" s="20">
        <f t="shared" si="11"/>
        <v>523052181.93000007</v>
      </c>
      <c r="F43" s="16">
        <v>523052181.93000001</v>
      </c>
      <c r="G43" s="16">
        <v>519052181.93000001</v>
      </c>
      <c r="H43" s="20">
        <f t="shared" si="12"/>
        <v>5.9604644775390625E-8</v>
      </c>
    </row>
    <row r="44" spans="2:8" x14ac:dyDescent="0.25">
      <c r="B44" s="12" t="s">
        <v>44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45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46</v>
      </c>
      <c r="C47" s="4">
        <f>SUM(C48,C58,C67,C78)</f>
        <v>760018959.63999987</v>
      </c>
      <c r="D47" s="4">
        <f t="shared" ref="D47:H47" si="13">SUM(D48,D58,D67,D78)</f>
        <v>221523794.77000001</v>
      </c>
      <c r="E47" s="19">
        <f t="shared" si="13"/>
        <v>981542754.41000009</v>
      </c>
      <c r="F47" s="4">
        <f t="shared" si="13"/>
        <v>580478095.36000001</v>
      </c>
      <c r="G47" s="4">
        <f t="shared" si="13"/>
        <v>564854231.01000011</v>
      </c>
      <c r="H47" s="19">
        <f t="shared" si="13"/>
        <v>401064659.04999995</v>
      </c>
    </row>
    <row r="48" spans="2:8" ht="15" customHeight="1" x14ac:dyDescent="0.25">
      <c r="B48" s="10" t="s">
        <v>14</v>
      </c>
      <c r="C48" s="4">
        <f>SUM(C49:C56)</f>
        <v>249576387.43000001</v>
      </c>
      <c r="D48" s="4">
        <f t="shared" ref="D48:H48" si="14">SUM(D49:D56)</f>
        <v>98494082.139999986</v>
      </c>
      <c r="E48" s="19">
        <f t="shared" si="14"/>
        <v>348070469.57000005</v>
      </c>
      <c r="F48" s="4">
        <f t="shared" si="14"/>
        <v>264581937.29000002</v>
      </c>
      <c r="G48" s="4">
        <f t="shared" si="14"/>
        <v>259392453.43000001</v>
      </c>
      <c r="H48" s="19">
        <f t="shared" si="14"/>
        <v>83488532.280000001</v>
      </c>
    </row>
    <row r="49" spans="2:8" x14ac:dyDescent="0.25">
      <c r="B49" s="12" t="s">
        <v>15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16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17</v>
      </c>
      <c r="C51" s="16">
        <v>0</v>
      </c>
      <c r="D51" s="16">
        <v>400000</v>
      </c>
      <c r="E51" s="20">
        <f t="shared" si="15"/>
        <v>400000</v>
      </c>
      <c r="F51" s="16">
        <v>0</v>
      </c>
      <c r="G51" s="16">
        <v>0</v>
      </c>
      <c r="H51" s="20">
        <f t="shared" si="16"/>
        <v>400000</v>
      </c>
    </row>
    <row r="52" spans="2:8" x14ac:dyDescent="0.25">
      <c r="B52" s="12" t="s">
        <v>18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19</v>
      </c>
      <c r="C53" s="16">
        <v>51004273.649999999</v>
      </c>
      <c r="D53" s="16">
        <v>-8835628.0500000007</v>
      </c>
      <c r="E53" s="20">
        <f t="shared" si="15"/>
        <v>42168645.599999994</v>
      </c>
      <c r="F53" s="16">
        <v>13007206.890000001</v>
      </c>
      <c r="G53" s="16">
        <v>13007206.890000001</v>
      </c>
      <c r="H53" s="20">
        <f t="shared" si="16"/>
        <v>29161438.709999993</v>
      </c>
    </row>
    <row r="54" spans="2:8" x14ac:dyDescent="0.25">
      <c r="B54" s="12" t="s">
        <v>20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21</v>
      </c>
      <c r="C55" s="16">
        <v>198572113.78</v>
      </c>
      <c r="D55" s="16">
        <v>104837431.19999999</v>
      </c>
      <c r="E55" s="20">
        <f t="shared" si="15"/>
        <v>303409544.98000002</v>
      </c>
      <c r="F55" s="16">
        <v>251574730.40000001</v>
      </c>
      <c r="G55" s="16">
        <v>246385246.53999999</v>
      </c>
      <c r="H55" s="20">
        <f t="shared" si="16"/>
        <v>51834814.580000013</v>
      </c>
    </row>
    <row r="56" spans="2:8" x14ac:dyDescent="0.25">
      <c r="B56" s="12" t="s">
        <v>22</v>
      </c>
      <c r="C56" s="16">
        <v>0</v>
      </c>
      <c r="D56" s="16">
        <v>2092278.99</v>
      </c>
      <c r="E56" s="20">
        <f t="shared" si="15"/>
        <v>2092278.99</v>
      </c>
      <c r="F56" s="16">
        <v>0</v>
      </c>
      <c r="G56" s="16">
        <v>0</v>
      </c>
      <c r="H56" s="20">
        <f t="shared" si="16"/>
        <v>2092278.99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23</v>
      </c>
      <c r="C58" s="4">
        <f>SUM(C59:C65)</f>
        <v>499192572.20999992</v>
      </c>
      <c r="D58" s="4">
        <f t="shared" ref="D58:H58" si="17">SUM(D59:D65)</f>
        <v>109279712.63000003</v>
      </c>
      <c r="E58" s="19">
        <f t="shared" si="17"/>
        <v>608472284.84000003</v>
      </c>
      <c r="F58" s="4">
        <f t="shared" si="17"/>
        <v>306566746.96000004</v>
      </c>
      <c r="G58" s="4">
        <f t="shared" si="17"/>
        <v>297642818.00999999</v>
      </c>
      <c r="H58" s="19">
        <f t="shared" si="17"/>
        <v>301905537.88</v>
      </c>
    </row>
    <row r="59" spans="2:8" x14ac:dyDescent="0.25">
      <c r="B59" s="12" t="s">
        <v>24</v>
      </c>
      <c r="C59" s="16">
        <v>126516862.65000001</v>
      </c>
      <c r="D59" s="16">
        <v>30529990.699999988</v>
      </c>
      <c r="E59" s="20">
        <f t="shared" ref="E59:E65" si="18">SUM(C59:D59)</f>
        <v>157046853.34999999</v>
      </c>
      <c r="F59" s="16">
        <v>88457465.780000001</v>
      </c>
      <c r="G59" s="16">
        <v>88421746.790000007</v>
      </c>
      <c r="H59" s="20">
        <f t="shared" ref="H59:H65" si="19">SUM(E59-F59)</f>
        <v>68589387.569999993</v>
      </c>
    </row>
    <row r="60" spans="2:8" x14ac:dyDescent="0.25">
      <c r="B60" s="12" t="s">
        <v>25</v>
      </c>
      <c r="C60" s="16">
        <v>302025709.52999997</v>
      </c>
      <c r="D60" s="16">
        <v>56181721.960000038</v>
      </c>
      <c r="E60" s="20">
        <f t="shared" si="18"/>
        <v>358207431.49000001</v>
      </c>
      <c r="F60" s="16">
        <v>157292543.79000002</v>
      </c>
      <c r="G60" s="16">
        <v>148888183.83000001</v>
      </c>
      <c r="H60" s="20">
        <f t="shared" si="19"/>
        <v>200914887.69999999</v>
      </c>
    </row>
    <row r="61" spans="2:8" x14ac:dyDescent="0.25">
      <c r="B61" s="12" t="s">
        <v>26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27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28</v>
      </c>
      <c r="C63" s="17">
        <v>48750000.030000001</v>
      </c>
      <c r="D63" s="17">
        <v>19167999.969999999</v>
      </c>
      <c r="E63" s="20">
        <f t="shared" si="18"/>
        <v>67918000</v>
      </c>
      <c r="F63" s="17">
        <v>45000000</v>
      </c>
      <c r="G63" s="17">
        <v>45000000</v>
      </c>
      <c r="H63" s="20">
        <f t="shared" si="19"/>
        <v>22918000</v>
      </c>
    </row>
    <row r="64" spans="2:8" x14ac:dyDescent="0.25">
      <c r="B64" s="12" t="s">
        <v>29</v>
      </c>
      <c r="C64" s="16">
        <v>21900000</v>
      </c>
      <c r="D64" s="16">
        <v>3400000</v>
      </c>
      <c r="E64" s="20">
        <f t="shared" si="18"/>
        <v>25300000</v>
      </c>
      <c r="F64" s="16">
        <v>15816737.390000001</v>
      </c>
      <c r="G64" s="16">
        <v>15332887.390000001</v>
      </c>
      <c r="H64" s="20">
        <f t="shared" si="19"/>
        <v>9483262.6099999994</v>
      </c>
    </row>
    <row r="65" spans="2:8" x14ac:dyDescent="0.25">
      <c r="B65" s="12" t="s">
        <v>30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31</v>
      </c>
      <c r="C67" s="4">
        <f>SUM(C68:C76)</f>
        <v>11250000</v>
      </c>
      <c r="D67" s="4">
        <f t="shared" ref="D67:H67" si="20">SUM(D68:D76)</f>
        <v>13750000</v>
      </c>
      <c r="E67" s="19">
        <f t="shared" si="20"/>
        <v>25000000</v>
      </c>
      <c r="F67" s="4">
        <f t="shared" si="20"/>
        <v>9329411.1099999994</v>
      </c>
      <c r="G67" s="4">
        <f t="shared" si="20"/>
        <v>7818959.5700000003</v>
      </c>
      <c r="H67" s="19">
        <f t="shared" si="20"/>
        <v>15670588.890000001</v>
      </c>
    </row>
    <row r="68" spans="2:8" ht="24" x14ac:dyDescent="0.25">
      <c r="B68" s="12" t="s">
        <v>32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33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34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35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36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37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38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25">
      <c r="B75" s="12" t="s">
        <v>39</v>
      </c>
      <c r="C75" s="16">
        <v>11250000</v>
      </c>
      <c r="D75" s="16">
        <v>13750000</v>
      </c>
      <c r="E75" s="20">
        <f t="shared" si="21"/>
        <v>25000000</v>
      </c>
      <c r="F75" s="16">
        <v>9329411.1099999994</v>
      </c>
      <c r="G75" s="16">
        <v>7818959.5700000003</v>
      </c>
      <c r="H75" s="20">
        <f t="shared" si="22"/>
        <v>15670588.890000001</v>
      </c>
    </row>
    <row r="76" spans="2:8" x14ac:dyDescent="0.25">
      <c r="B76" s="12" t="s">
        <v>40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41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42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43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44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45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x14ac:dyDescent="0.25">
      <c r="B84" s="8" t="s">
        <v>47</v>
      </c>
      <c r="C84" s="5">
        <f>SUM(C10,C47)</f>
        <v>3647907016.25</v>
      </c>
      <c r="D84" s="5">
        <f t="shared" ref="D84:H84" si="26">SUM(D10,D47)</f>
        <v>666498639.41999984</v>
      </c>
      <c r="E84" s="21">
        <f>SUM(E10,E47)</f>
        <v>4314405655.6700001</v>
      </c>
      <c r="F84" s="5">
        <f t="shared" si="26"/>
        <v>3077445286.0000005</v>
      </c>
      <c r="G84" s="5">
        <f t="shared" si="26"/>
        <v>2945746288.73</v>
      </c>
      <c r="H84" s="21">
        <f t="shared" si="26"/>
        <v>1236960369.6699998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password="F376" sheet="1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94488188976377963" bottom="0.74803149606299213" header="0.31496062992125984" footer="0.31496062992125984"/>
  <pageSetup scale="75" fitToHeight="2" orientation="portrait"/>
  <headerFooter differentFirst="1">
    <oddHeader>&amp;C&amp;G</oddHeader>
    <firstFooter>&amp;C“Bajo protesta de decir verdad declaramos que los Estados Financieros y sus notas, son razonablemente correctos y son responsabilidad del emisor.” 
 Sello Digital: 4792550000202200002doTrimestre000020220725094416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2022-04-20T18:57:39Z</cp:lastPrinted>
  <dcterms:created xsi:type="dcterms:W3CDTF">2020-01-08T22:29:57Z</dcterms:created>
  <dcterms:modified xsi:type="dcterms:W3CDTF">2022-10-28T19:58:26Z</dcterms:modified>
</cp:coreProperties>
</file>